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<sst xmlns="http://schemas.openxmlformats.org/spreadsheetml/2006/main" count="135" uniqueCount="131">
  <si>
    <t>Код</t>
  </si>
  <si>
    <t>000 1 00 00000 00 0000 000</t>
  </si>
  <si>
    <t>000 1 01 00000 00 0000 000</t>
  </si>
  <si>
    <t>000 1 06 00000 00 0000 000</t>
  </si>
  <si>
    <t>000 1 06 01030 10 0000 110</t>
  </si>
  <si>
    <t>Наименование</t>
  </si>
  <si>
    <t>ДОХОДЫ</t>
  </si>
  <si>
    <t>Налоги на прибыль, доходы</t>
  </si>
  <si>
    <t>Единый сельскохозяйственный налог</t>
  </si>
  <si>
    <t>000 2 02 00000 00 0000 000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</si>
  <si>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</si>
  <si>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</si>
  <si>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</si>
  <si>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</si>
  <si>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</si>
  <si>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</si>
  <si>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</si>
  <si>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</si>
  <si>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</si>
  <si>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</si>
  <si>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</si>
  <si>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</si>
  <si>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</si>
  <si>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</si>
  <si>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03.09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</si>
  <si>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</si>
  <si>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</si>
  <si>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</si>
  <si>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</si>
  <si>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</si>
  <si>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</si>
  <si>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</si>
  <si>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</si>
  <si>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</si>
  <si>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</si>
  <si>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</si>
  <si>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</si>
  <si>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</si>
  <si>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</si>
  <si>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</si>
  <si>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07.07</t>
  </si>
  <si>
    <t>Дефицит, профицит</t>
  </si>
  <si>
    <t>08.04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</si>
  <si>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</si>
  <si>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</si>
  <si>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</si>
  <si>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</si>
  <si>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</si>
  <si>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</si>
  <si>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</si>
  <si>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Налоги на совокупный  доход</t>
  </si>
  <si>
    <t>Налоги на имущество</t>
  </si>
  <si>
    <t>05.05</t>
  </si>
  <si>
    <t>Другие вопросы в области ЖКХ</t>
  </si>
  <si>
    <t>Образование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</si>
  <si>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</si>
  <si>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</si>
  <si>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</si>
  <si>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</si>
  <si>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</si>
  <si>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Социальное обеспечение населения</t>
  </si>
  <si>
    <t>10.01</t>
  </si>
  <si>
    <t>Пенсионное обеспечение</t>
  </si>
  <si>
    <t>11.00</t>
  </si>
  <si>
    <t xml:space="preserve">Утвержден-ный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</si>
  <si>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</si>
  <si>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</si>
  <si>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</si>
  <si>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</si>
  <si>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</si>
  <si>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</si>
  <si>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</si>
  <si>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</si>
  <si>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12.04</t>
  </si>
  <si>
    <t>Другие вопросы в области средств массовой информации</t>
  </si>
  <si>
    <t>Средства массовой информации</t>
  </si>
  <si>
    <t>000 1 01 02000 01 0000 110</t>
  </si>
  <si>
    <t>Дорожное хозяйство</t>
  </si>
  <si>
    <t>Другие вопросы в области культуры</t>
  </si>
  <si>
    <t>01.06</t>
  </si>
  <si>
    <t>Обеспечение деятельности финансовых органов, финансово-бюджетного надзора</t>
  </si>
  <si>
    <t>04.09</t>
  </si>
  <si>
    <t>Безвозмездные поступления от других бюджетов бюджетной системы Российской Федерации</t>
  </si>
  <si>
    <t>000 1 03 02000 01 0000 000</t>
  </si>
  <si>
    <t>000 2 00 00000 00 0000 000</t>
  </si>
  <si>
    <t xml:space="preserve">Безвозмездные поступления </t>
  </si>
  <si>
    <t>Акцизы по подакцизным товарам (продукции), производимым на территории Российской Федерации - Акцизы на ГСМ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</si>
  <si>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</si>
  <si>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</si>
  <si>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</si>
  <si>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</si>
  <si>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</si>
  <si>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</si>
  <si>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</si>
  <si>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000 1 17 01050 10 0000 180</t>
  </si>
  <si>
    <t>Невыясненные поступления, зачисляемые в бюджеты сельских поселений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</si>
  <si>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</si>
  <si>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</si>
  <si>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</t>
  </si>
  <si>
    <t>Прочие субсидии бюджетам сельских поселений (на сбалансированность)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</si>
  <si>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</si>
  <si>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</si>
  <si>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(административная комиссия)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</si>
  <si>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</si>
  <si>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</si>
  <si>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</si>
  <si>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</si>
  <si>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000 2 02 20000 00 0000 000</t>
  </si>
  <si>
    <t>000 2 02 30000 00 0000 000</t>
  </si>
  <si>
    <t xml:space="preserve">Молодежная политика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</si>
  <si>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</si>
  <si>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</t>
  </si>
  <si>
    <t>000 1 11 05025 10 0000 110</t>
  </si>
  <si>
    <t>Доходы, полученные в виде аренднй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</si>
  <si>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</si>
  <si>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000 2 02 15001 10 0000 150</t>
  </si>
  <si>
    <t>000 2 02 25555 10 0000 150</t>
  </si>
  <si>
    <t>000 2 02 29999 10 0000 150</t>
  </si>
  <si>
    <t>000 2 02 35118 10 0000 150</t>
  </si>
  <si>
    <t>000 2 02 30024 10 0000 150</t>
  </si>
  <si>
    <t>000 2 02 40000 00 0000 150</t>
  </si>
  <si>
    <t>000 2 02 40014 10 0000 150</t>
  </si>
  <si>
    <t>000 2 02 49999 10 0000 150</t>
  </si>
  <si>
    <t>01.07</t>
  </si>
  <si>
    <t>Обеспечение проведения выборов и референдумов</t>
  </si>
  <si>
    <t xml:space="preserve"> 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</si>
  <si>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</si>
  <si>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 ) в части реализации основных средств по указанному имуществу</t>
  </si>
  <si>
    <t xml:space="preserve">Справка об исполнении бюджета за 3 квартал 2020 год Наголенского сельского поселения </t>
  </si>
  <si>
    <t>Факт за 3кв. 2020г.</t>
  </si>
  <si>
    <t>Факт за 3 кв.2020г.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</si>
</sst>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18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SheetLayoutView="100" zoomScalePageLayoutView="0" workbookViewId="0" topLeftCell="A27">
      <selection activeCell="D67" sqref="D67"/>
    </sheetView>
  </sheetViews>
  <sheetFormatPr defaultColWidth="9.00390625" defaultRowHeight="12.75"/>
  <cols>
    <col min="1" max="1" width="23.75390625" style="0" customWidth="1"/>
    <col min="2" max="2" width="45.375" style="0" customWidth="1"/>
    <col min="3" max="3" width="13.375" style="0" customWidth="1"/>
    <col min="4" max="4" width="13.75390625" style="0" customWidth="1"/>
    <col min="5" max="5" width="14.875" style="0" customWidth="1"/>
  </cols>
  <sheetData>
    <row r="1" spans="1:7" ht="15.75">
      <c r="A1" s="38" t="s">
        <v>128</v>
      </c>
      <c r="B1" s="38"/>
      <c r="C1" s="38"/>
      <c r="D1" s="38"/>
      <c r="E1" s="38"/>
      <c r="F1" s="1"/>
      <c r="G1" s="6"/>
    </row>
    <row r="2" spans="1:7" ht="15.75" customHeight="1">
      <c r="A2" s="39" t="s">
        <v>28</v>
      </c>
      <c r="B2" s="39"/>
      <c r="C2" s="39"/>
      <c r="D2" s="39"/>
      <c r="E2" s="10" t="s">
        <v>29</v>
      </c>
      <c r="F2" s="6"/>
      <c r="G2" s="6"/>
    </row>
    <row r="3" spans="1:9" ht="39" customHeight="1">
      <c r="A3" s="22" t="s">
        <v>0</v>
      </c>
      <c r="B3" s="22" t="s">
        <v>5</v>
      </c>
      <c r="C3" s="22" t="s">
        <v>64</v>
      </c>
      <c r="D3" s="22" t="s">
        <v>129</v>
      </c>
      <c r="E3" s="16" t="s">
        <v>65</v>
      </c>
      <c r="F3" s="7"/>
      <c r="G3" s="7"/>
      <c r="H3" s="1"/>
      <c r="I3" s="1"/>
    </row>
    <row r="4" spans="1:9" ht="12.75">
      <c r="A4" s="41" t="s">
        <v>6</v>
      </c>
      <c r="B4" s="42"/>
      <c r="C4" s="42"/>
      <c r="D4" s="42"/>
      <c r="E4" s="43"/>
      <c r="F4" s="7"/>
      <c r="G4" s="7"/>
      <c r="H4" s="1"/>
      <c r="I4" s="1"/>
    </row>
    <row r="5" spans="1:9" ht="12.75" customHeight="1">
      <c r="A5" s="3" t="s">
        <v>1</v>
      </c>
      <c r="B5" s="3" t="s">
        <v>103</v>
      </c>
      <c r="C5" s="22">
        <f>SUM(C6+C8+C9+C11+C15+C18+C17+C16)</f>
        <v>2356.9</v>
      </c>
      <c r="D5" s="22">
        <v>1384</v>
      </c>
      <c r="E5" s="16">
        <f aca="true" t="shared" si="0" ref="E5:E19">(D5/C5)*100</f>
        <v>58.72120157834443</v>
      </c>
      <c r="F5" s="7"/>
      <c r="G5" s="7"/>
      <c r="H5" s="1"/>
      <c r="I5" s="1"/>
    </row>
    <row r="6" spans="1:9" ht="12.75" customHeight="1">
      <c r="A6" s="3" t="s">
        <v>2</v>
      </c>
      <c r="B6" s="3" t="s">
        <v>7</v>
      </c>
      <c r="C6" s="22">
        <f>SUM(C7:C7)</f>
        <v>306.2</v>
      </c>
      <c r="D6" s="22">
        <v>230.1</v>
      </c>
      <c r="E6" s="16">
        <f t="shared" si="0"/>
        <v>75.14696276943175</v>
      </c>
      <c r="F6" s="7"/>
      <c r="G6" s="7"/>
      <c r="H6" s="1"/>
      <c r="I6" s="1"/>
    </row>
    <row r="7" spans="1:9" ht="12.75" customHeight="1">
      <c r="A7" s="5" t="s">
        <v>76</v>
      </c>
      <c r="B7" s="5" t="s">
        <v>49</v>
      </c>
      <c r="C7" s="12">
        <v>306.2</v>
      </c>
      <c r="D7" s="12">
        <v>230.1</v>
      </c>
      <c r="E7" s="11">
        <f t="shared" si="0"/>
        <v>75.14696276943175</v>
      </c>
      <c r="F7" s="7"/>
      <c r="G7" s="7"/>
      <c r="H7" s="1"/>
      <c r="I7" s="1"/>
    </row>
    <row r="8" spans="1:9" ht="39.75" customHeight="1">
      <c r="A8" s="3" t="s">
        <v>83</v>
      </c>
      <c r="B8" s="3" t="s">
        <v>86</v>
      </c>
      <c r="C8" s="22">
        <v>778.8</v>
      </c>
      <c r="D8" s="22">
        <v>408.8</v>
      </c>
      <c r="E8" s="16">
        <f t="shared" si="0"/>
        <v>52.491011813045716</v>
      </c>
      <c r="F8" s="7"/>
      <c r="G8" s="7"/>
      <c r="H8" s="1"/>
      <c r="I8" s="1"/>
    </row>
    <row r="9" spans="1:9" ht="12.75" customHeight="1">
      <c r="A9" s="3" t="s">
        <v>33</v>
      </c>
      <c r="B9" s="3" t="s">
        <v>50</v>
      </c>
      <c r="C9" s="22">
        <f>SUM(C10)</f>
        <v>211.3</v>
      </c>
      <c r="D9" s="22">
        <v>571.5</v>
      </c>
      <c r="E9" s="16">
        <f t="shared" si="0"/>
        <v>270.4685281590156</v>
      </c>
      <c r="F9" s="7"/>
      <c r="G9" s="7"/>
      <c r="H9" s="1"/>
      <c r="I9" s="1"/>
    </row>
    <row r="10" spans="1:9" ht="12.75" customHeight="1">
      <c r="A10" s="5" t="s">
        <v>32</v>
      </c>
      <c r="B10" s="5" t="s">
        <v>8</v>
      </c>
      <c r="C10" s="12">
        <v>211.3</v>
      </c>
      <c r="D10" s="12">
        <v>571.5</v>
      </c>
      <c r="E10" s="11">
        <f t="shared" si="0"/>
        <v>270.4685281590156</v>
      </c>
      <c r="F10" s="7"/>
      <c r="G10" s="7"/>
      <c r="H10" s="1"/>
      <c r="I10" s="1"/>
    </row>
    <row r="11" spans="1:9" ht="12.75" customHeight="1">
      <c r="A11" s="3" t="s">
        <v>3</v>
      </c>
      <c r="B11" s="3" t="s">
        <v>51</v>
      </c>
      <c r="C11" s="22">
        <f>SUM(C12:C14)</f>
        <v>969</v>
      </c>
      <c r="D11" s="22">
        <f>SUM(D12:D14)</f>
        <v>82</v>
      </c>
      <c r="E11" s="16">
        <f t="shared" si="0"/>
        <v>8.46233230134159</v>
      </c>
      <c r="F11" s="7"/>
      <c r="G11" s="7"/>
      <c r="H11" s="1"/>
      <c r="I11" s="1"/>
    </row>
    <row r="12" spans="1:9" ht="38.25" customHeight="1">
      <c r="A12" s="5" t="s">
        <v>4</v>
      </c>
      <c r="B12" s="30" t="s">
        <v>87</v>
      </c>
      <c r="C12" s="12">
        <v>63</v>
      </c>
      <c r="D12" s="12">
        <v>5.2</v>
      </c>
      <c r="E12" s="11">
        <f t="shared" si="0"/>
        <v>8.253968253968253</v>
      </c>
      <c r="F12" s="7"/>
      <c r="G12" s="7"/>
      <c r="H12" s="1"/>
      <c r="I12" s="1"/>
    </row>
    <row r="13" spans="1:9" ht="38.25">
      <c r="A13" s="5" t="s">
        <v>88</v>
      </c>
      <c r="B13" s="31" t="s">
        <v>89</v>
      </c>
      <c r="C13" s="12">
        <v>0.5</v>
      </c>
      <c r="D13" s="12">
        <v>-0.6</v>
      </c>
      <c r="E13" s="11">
        <f t="shared" si="0"/>
        <v>-120</v>
      </c>
      <c r="F13" s="7"/>
      <c r="G13" s="7"/>
      <c r="H13" s="1"/>
      <c r="I13" s="1"/>
    </row>
    <row r="14" spans="1:9" ht="26.25" customHeight="1">
      <c r="A14" s="5" t="s">
        <v>90</v>
      </c>
      <c r="B14" s="31" t="s">
        <v>91</v>
      </c>
      <c r="C14" s="12">
        <v>905.5</v>
      </c>
      <c r="D14" s="12">
        <v>77.4</v>
      </c>
      <c r="E14" s="11">
        <f t="shared" si="0"/>
        <v>8.547763666482606</v>
      </c>
      <c r="F14" s="7"/>
      <c r="G14" s="7"/>
      <c r="H14" s="1"/>
      <c r="I14" s="1"/>
    </row>
    <row r="15" spans="1:9" ht="64.5" customHeight="1">
      <c r="A15" s="3" t="s">
        <v>92</v>
      </c>
      <c r="B15" s="32" t="s">
        <v>93</v>
      </c>
      <c r="C15" s="22">
        <v>0</v>
      </c>
      <c r="D15" s="22"/>
      <c r="E15" s="16" t="e">
        <f t="shared" si="0"/>
        <v>#DIV/0!</v>
      </c>
      <c r="F15" s="7"/>
      <c r="G15" s="7"/>
      <c r="H15" s="1"/>
      <c r="I15" s="1"/>
    </row>
    <row r="16" spans="1:9" ht="78" customHeight="1">
      <c r="A16" s="3" t="s">
        <v>112</v>
      </c>
      <c r="B16" s="32" t="s">
        <v>113</v>
      </c>
      <c r="C16" s="22">
        <v>91.6</v>
      </c>
      <c r="D16" s="22">
        <v>91.6</v>
      </c>
      <c r="E16" s="16">
        <f t="shared" si="0"/>
        <v>100</v>
      </c>
      <c r="F16" s="7"/>
      <c r="G16" s="7"/>
      <c r="H16" s="1"/>
      <c r="I16" s="1"/>
    </row>
    <row r="17" spans="1:9" ht="78" customHeight="1">
      <c r="A17" s="3" t="s">
        <v>126</v>
      </c>
      <c r="B17" s="32" t="s">
        <v>127</v>
      </c>
      <c r="C17" s="22">
        <v>0</v>
      </c>
      <c r="D17" s="22">
        <v>0</v>
      </c>
      <c r="E17" s="16" t="e">
        <f t="shared" si="0"/>
        <v>#DIV/0!</v>
      </c>
      <c r="F17" s="7"/>
      <c r="G17" s="7"/>
      <c r="H17" s="1"/>
      <c r="I17" s="1"/>
    </row>
    <row r="18" spans="1:9" ht="25.5">
      <c r="A18" s="3" t="s">
        <v>94</v>
      </c>
      <c r="B18" s="3" t="s">
        <v>95</v>
      </c>
      <c r="C18" s="22"/>
      <c r="D18" s="22">
        <v>0</v>
      </c>
      <c r="E18" s="16" t="e">
        <f t="shared" si="0"/>
        <v>#DIV/0!</v>
      </c>
      <c r="F18" s="7"/>
      <c r="G18" s="7"/>
      <c r="H18" s="1"/>
      <c r="I18" s="1"/>
    </row>
    <row r="19" spans="1:9" ht="12.75" customHeight="1">
      <c r="A19" s="3" t="s">
        <v>84</v>
      </c>
      <c r="B19" s="3" t="s">
        <v>85</v>
      </c>
      <c r="C19" s="16">
        <f>SUM(C20)</f>
        <v>4795.3</v>
      </c>
      <c r="D19" s="16">
        <f>SUM(D20)</f>
        <v>4332</v>
      </c>
      <c r="E19" s="16">
        <f t="shared" si="0"/>
        <v>90.33845640523012</v>
      </c>
      <c r="F19" s="7"/>
      <c r="G19" s="7"/>
      <c r="H19" s="1"/>
      <c r="I19" s="1"/>
    </row>
    <row r="20" spans="1:9" ht="25.5">
      <c r="A20" s="3" t="s">
        <v>9</v>
      </c>
      <c r="B20" s="3" t="s">
        <v>82</v>
      </c>
      <c r="C20" s="16">
        <f>SUM(C21+C23+C27+C30)</f>
        <v>4795.3</v>
      </c>
      <c r="D20" s="16">
        <f>SUM(D21+D23+D27)+D30</f>
        <v>4332</v>
      </c>
      <c r="E20" s="16">
        <f aca="true" t="shared" si="1" ref="E20:E33">(D20/C20)*100</f>
        <v>90.33845640523012</v>
      </c>
      <c r="F20" s="7"/>
      <c r="G20" s="7"/>
      <c r="H20" s="1"/>
      <c r="I20" s="1"/>
    </row>
    <row r="21" spans="1:9" ht="26.25" customHeight="1">
      <c r="A21" s="3" t="s">
        <v>114</v>
      </c>
      <c r="B21" s="3" t="s">
        <v>96</v>
      </c>
      <c r="C21" s="22">
        <f>SUM(C22:C22)</f>
        <v>1223</v>
      </c>
      <c r="D21" s="22">
        <f>SUM(D22:D22)</f>
        <v>1019.2</v>
      </c>
      <c r="E21" s="16">
        <f t="shared" si="1"/>
        <v>83.33605887162715</v>
      </c>
      <c r="F21" s="7"/>
      <c r="G21" s="7"/>
      <c r="H21" s="1"/>
      <c r="I21" s="1"/>
    </row>
    <row r="22" spans="1:9" ht="27" customHeight="1">
      <c r="A22" s="5" t="s">
        <v>115</v>
      </c>
      <c r="B22" s="5" t="s">
        <v>97</v>
      </c>
      <c r="C22" s="12">
        <v>1223</v>
      </c>
      <c r="D22" s="12">
        <v>1019.2</v>
      </c>
      <c r="E22" s="11">
        <f t="shared" si="1"/>
        <v>83.33605887162715</v>
      </c>
      <c r="F22" s="7"/>
      <c r="G22" s="7"/>
      <c r="H22" s="1"/>
      <c r="I22" s="1"/>
    </row>
    <row r="23" spans="1:9" ht="25.5">
      <c r="A23" s="3" t="s">
        <v>107</v>
      </c>
      <c r="B23" s="3" t="s">
        <v>98</v>
      </c>
      <c r="C23" s="22">
        <f>SUM(C24:C25)</f>
        <v>0</v>
      </c>
      <c r="D23" s="22">
        <f>SUM(D24:D26)</f>
        <v>0</v>
      </c>
      <c r="E23" s="16" t="e">
        <f t="shared" si="1"/>
        <v>#DIV/0!</v>
      </c>
      <c r="F23" s="7"/>
      <c r="G23" s="7"/>
      <c r="H23" s="1"/>
      <c r="I23" s="1"/>
    </row>
    <row r="24" spans="1:9" ht="51">
      <c r="A24" s="5" t="s">
        <v>116</v>
      </c>
      <c r="B24" s="5" t="s">
        <v>110</v>
      </c>
      <c r="C24" s="12">
        <v>0</v>
      </c>
      <c r="D24" s="12">
        <v>0</v>
      </c>
      <c r="E24" s="11" t="e">
        <f t="shared" si="1"/>
        <v>#DIV/0!</v>
      </c>
      <c r="F24" s="7"/>
      <c r="G24" s="7"/>
      <c r="H24" s="1"/>
      <c r="I24" s="1"/>
    </row>
    <row r="25" spans="1:9" ht="27" customHeight="1">
      <c r="A25" s="5" t="s">
        <v>117</v>
      </c>
      <c r="B25" s="5" t="s">
        <v>99</v>
      </c>
      <c r="C25" s="12">
        <v>0</v>
      </c>
      <c r="D25" s="12">
        <v>0</v>
      </c>
      <c r="E25" s="11" t="e">
        <f t="shared" si="1"/>
        <v>#DIV/0!</v>
      </c>
      <c r="F25" s="7"/>
      <c r="G25" s="7"/>
      <c r="H25" s="1"/>
      <c r="I25" s="1"/>
    </row>
    <row r="26" spans="1:9" ht="17.25" customHeight="1">
      <c r="A26" s="5" t="s">
        <v>117</v>
      </c>
      <c r="B26" s="5" t="s">
        <v>111</v>
      </c>
      <c r="C26" s="12"/>
      <c r="D26" s="12">
        <v>0</v>
      </c>
      <c r="E26" s="11"/>
      <c r="F26" s="7"/>
      <c r="G26" s="7"/>
      <c r="H26" s="1"/>
      <c r="I26" s="1"/>
    </row>
    <row r="27" spans="1:9" ht="27.75" customHeight="1">
      <c r="A27" s="3" t="s">
        <v>108</v>
      </c>
      <c r="B27" s="3" t="s">
        <v>100</v>
      </c>
      <c r="C27" s="22">
        <f>SUM(C28:C29)</f>
        <v>78.9</v>
      </c>
      <c r="D27" s="22">
        <f>SUM(D28:D29)</f>
        <v>45.300000000000004</v>
      </c>
      <c r="E27" s="16">
        <v>100</v>
      </c>
      <c r="F27" s="7"/>
      <c r="G27" s="7"/>
      <c r="H27" s="1"/>
      <c r="I27" s="1"/>
    </row>
    <row r="28" spans="1:9" ht="36.75" customHeight="1">
      <c r="A28" s="5" t="s">
        <v>118</v>
      </c>
      <c r="B28" s="5" t="s">
        <v>101</v>
      </c>
      <c r="C28" s="12">
        <v>75.9</v>
      </c>
      <c r="D28" s="12">
        <v>43.1</v>
      </c>
      <c r="E28" s="11">
        <f t="shared" si="1"/>
        <v>56.78524374176548</v>
      </c>
      <c r="F28" s="7"/>
      <c r="G28" s="7"/>
      <c r="H28" s="1"/>
      <c r="I28" s="1"/>
    </row>
    <row r="29" spans="1:9" ht="42.75" customHeight="1">
      <c r="A29" s="5" t="s">
        <v>119</v>
      </c>
      <c r="B29" s="5" t="s">
        <v>102</v>
      </c>
      <c r="C29" s="12">
        <v>3</v>
      </c>
      <c r="D29" s="12">
        <v>2.2</v>
      </c>
      <c r="E29" s="11">
        <f t="shared" si="1"/>
        <v>73.33333333333334</v>
      </c>
      <c r="F29" s="7"/>
      <c r="G29" s="7"/>
      <c r="H29" s="1"/>
      <c r="I29" s="1"/>
    </row>
    <row r="30" spans="1:9" ht="13.5" customHeight="1">
      <c r="A30" s="3" t="s">
        <v>120</v>
      </c>
      <c r="B30" s="3" t="s">
        <v>104</v>
      </c>
      <c r="C30" s="22">
        <f>SUM(C31:C32)</f>
        <v>3493.4</v>
      </c>
      <c r="D30" s="22">
        <f>SUM(D31:D32)</f>
        <v>3267.5</v>
      </c>
      <c r="E30" s="16">
        <f t="shared" si="1"/>
        <v>93.53352035266502</v>
      </c>
      <c r="F30" s="7"/>
      <c r="G30" s="7"/>
      <c r="H30" s="1"/>
      <c r="I30" s="1"/>
    </row>
    <row r="31" spans="1:9" ht="65.25" customHeight="1">
      <c r="A31" s="5" t="s">
        <v>121</v>
      </c>
      <c r="B31" s="5" t="s">
        <v>105</v>
      </c>
      <c r="C31" s="12">
        <v>615.1</v>
      </c>
      <c r="D31" s="12">
        <v>615.1</v>
      </c>
      <c r="E31" s="11">
        <f t="shared" si="1"/>
        <v>100</v>
      </c>
      <c r="F31" s="7"/>
      <c r="G31" s="7"/>
      <c r="H31" s="1"/>
      <c r="I31" s="1"/>
    </row>
    <row r="32" spans="1:9" ht="29.25" customHeight="1">
      <c r="A32" s="5" t="s">
        <v>122</v>
      </c>
      <c r="B32" s="5" t="s">
        <v>106</v>
      </c>
      <c r="C32" s="12">
        <v>2878.3</v>
      </c>
      <c r="D32" s="12">
        <v>2652.4</v>
      </c>
      <c r="E32" s="11">
        <f t="shared" si="1"/>
        <v>92.1516172740854</v>
      </c>
      <c r="F32" s="7"/>
      <c r="G32" s="7"/>
      <c r="H32" s="1"/>
      <c r="I32" s="1"/>
    </row>
    <row r="33" spans="1:9" ht="12.75" customHeight="1">
      <c r="A33" s="5"/>
      <c r="B33" s="3" t="s">
        <v>43</v>
      </c>
      <c r="C33" s="16">
        <f>SUM(C5+C19)</f>
        <v>7152.200000000001</v>
      </c>
      <c r="D33" s="16">
        <f>SUM(D5+D19)</f>
        <v>5716</v>
      </c>
      <c r="E33" s="16">
        <f t="shared" si="1"/>
        <v>79.91946533933614</v>
      </c>
      <c r="F33" s="7"/>
      <c r="G33" s="7"/>
      <c r="H33" s="1"/>
      <c r="I33" s="1"/>
    </row>
    <row r="34" spans="1:9" ht="15.75">
      <c r="A34" s="40" t="s">
        <v>27</v>
      </c>
      <c r="B34" s="40"/>
      <c r="C34" s="40"/>
      <c r="D34" s="40"/>
      <c r="E34" s="40"/>
      <c r="F34" s="7"/>
      <c r="G34" s="7"/>
      <c r="H34" s="1"/>
      <c r="I34" s="1"/>
    </row>
    <row r="35" spans="1:9" ht="35.25" customHeight="1">
      <c r="A35" s="2" t="s">
        <v>0</v>
      </c>
      <c r="B35" s="2" t="s">
        <v>5</v>
      </c>
      <c r="C35" s="28" t="s">
        <v>66</v>
      </c>
      <c r="D35" s="12" t="s">
        <v>130</v>
      </c>
      <c r="E35" s="29" t="s">
        <v>65</v>
      </c>
      <c r="F35" s="7"/>
      <c r="G35" s="7"/>
      <c r="H35" s="1"/>
      <c r="I35" s="1"/>
    </row>
    <row r="36" spans="1:9" ht="12.75">
      <c r="A36" s="4" t="s">
        <v>10</v>
      </c>
      <c r="B36" s="3" t="s">
        <v>11</v>
      </c>
      <c r="C36" s="33">
        <f>C37+C38+C39+C40+C41+C42</f>
        <v>3084.2</v>
      </c>
      <c r="D36" s="15">
        <f>SUM(D37:D42)</f>
        <v>2004.8</v>
      </c>
      <c r="E36" s="16">
        <f>(D36/C36)*100</f>
        <v>65.00226963231957</v>
      </c>
      <c r="F36" s="17"/>
      <c r="G36" s="7"/>
      <c r="H36" s="1"/>
      <c r="I36" s="1"/>
    </row>
    <row r="37" spans="1:9" ht="25.5">
      <c r="A37" s="8" t="s">
        <v>22</v>
      </c>
      <c r="B37" s="5" t="s">
        <v>55</v>
      </c>
      <c r="C37" s="12">
        <v>761</v>
      </c>
      <c r="D37" s="12">
        <v>530.5</v>
      </c>
      <c r="E37" s="11">
        <f aca="true" t="shared" si="2" ref="E37:E66">(D37/C37)*100</f>
        <v>69.71090670170827</v>
      </c>
      <c r="F37" s="7"/>
      <c r="G37" s="7"/>
      <c r="H37" s="1"/>
      <c r="I37" s="1"/>
    </row>
    <row r="38" spans="1:9" ht="38.25">
      <c r="A38" s="8" t="s">
        <v>23</v>
      </c>
      <c r="B38" s="5" t="s">
        <v>12</v>
      </c>
      <c r="C38" s="12">
        <v>2141.2</v>
      </c>
      <c r="D38" s="12">
        <v>1333.8</v>
      </c>
      <c r="E38" s="11">
        <f t="shared" si="2"/>
        <v>62.292172613487764</v>
      </c>
      <c r="F38" s="7"/>
      <c r="G38" s="7"/>
      <c r="H38" s="1"/>
      <c r="I38" s="1"/>
    </row>
    <row r="39" spans="1:9" ht="27.75" customHeight="1">
      <c r="A39" s="8" t="s">
        <v>79</v>
      </c>
      <c r="B39" s="5" t="s">
        <v>80</v>
      </c>
      <c r="C39" s="12">
        <v>28</v>
      </c>
      <c r="D39" s="12">
        <v>28</v>
      </c>
      <c r="E39" s="11">
        <f t="shared" si="2"/>
        <v>100</v>
      </c>
      <c r="F39" s="7"/>
      <c r="G39" s="7"/>
      <c r="H39" s="1"/>
      <c r="I39" s="1"/>
    </row>
    <row r="40" spans="1:9" ht="27.75" customHeight="1">
      <c r="A40" s="8" t="s">
        <v>123</v>
      </c>
      <c r="B40" s="5" t="s">
        <v>124</v>
      </c>
      <c r="C40" s="12">
        <v>95</v>
      </c>
      <c r="D40" s="12">
        <v>95</v>
      </c>
      <c r="E40" s="11">
        <f t="shared" si="2"/>
        <v>100</v>
      </c>
      <c r="F40" s="7"/>
      <c r="G40" s="7"/>
      <c r="H40" s="1"/>
      <c r="I40" s="1"/>
    </row>
    <row r="41" spans="1:9" ht="12.75">
      <c r="A41" s="8" t="s">
        <v>67</v>
      </c>
      <c r="B41" s="5" t="s">
        <v>13</v>
      </c>
      <c r="C41" s="11">
        <v>1</v>
      </c>
      <c r="D41" s="12"/>
      <c r="E41" s="11">
        <f t="shared" si="2"/>
        <v>0</v>
      </c>
      <c r="F41" s="7"/>
      <c r="G41" s="7"/>
      <c r="H41" s="1"/>
      <c r="I41" s="1"/>
    </row>
    <row r="42" spans="1:9" ht="12.75">
      <c r="A42" s="8" t="s">
        <v>68</v>
      </c>
      <c r="B42" s="5" t="s">
        <v>56</v>
      </c>
      <c r="C42" s="13">
        <v>58</v>
      </c>
      <c r="D42" s="13">
        <v>17.5</v>
      </c>
      <c r="E42" s="11">
        <f t="shared" si="2"/>
        <v>30.17241379310345</v>
      </c>
      <c r="F42" s="7"/>
      <c r="G42" s="7"/>
      <c r="H42" s="1"/>
      <c r="I42" s="1"/>
    </row>
    <row r="43" spans="1:9" s="19" customFormat="1" ht="12.75">
      <c r="A43" s="14" t="s">
        <v>30</v>
      </c>
      <c r="B43" s="3" t="s">
        <v>31</v>
      </c>
      <c r="C43" s="15">
        <f>SUM(C44)</f>
        <v>75.9</v>
      </c>
      <c r="D43" s="15">
        <f>SUM(D44)</f>
        <v>43.1</v>
      </c>
      <c r="E43" s="16">
        <f t="shared" si="2"/>
        <v>56.78524374176548</v>
      </c>
      <c r="F43" s="17"/>
      <c r="G43" s="17"/>
      <c r="H43" s="18"/>
      <c r="I43" s="18"/>
    </row>
    <row r="44" spans="1:9" ht="12.75">
      <c r="A44" s="8" t="s">
        <v>44</v>
      </c>
      <c r="B44" s="5" t="s">
        <v>57</v>
      </c>
      <c r="C44" s="13">
        <v>75.9</v>
      </c>
      <c r="D44" s="13">
        <v>43.1</v>
      </c>
      <c r="E44" s="11">
        <f t="shared" si="2"/>
        <v>56.78524374176548</v>
      </c>
      <c r="F44" s="7"/>
      <c r="G44" s="7"/>
      <c r="H44" s="1"/>
      <c r="I44" s="1"/>
    </row>
    <row r="45" spans="1:9" s="19" customFormat="1" ht="25.5">
      <c r="A45" s="14" t="s">
        <v>14</v>
      </c>
      <c r="B45" s="3" t="s">
        <v>15</v>
      </c>
      <c r="C45" s="15">
        <f>SUM(C46:C46)</f>
        <v>17</v>
      </c>
      <c r="D45" s="15">
        <f>SUM(D46:D46)</f>
        <v>15.2</v>
      </c>
      <c r="E45" s="16">
        <f t="shared" si="2"/>
        <v>89.41176470588235</v>
      </c>
      <c r="F45" s="17"/>
      <c r="G45" s="17"/>
      <c r="H45" s="18"/>
      <c r="I45" s="18"/>
    </row>
    <row r="46" spans="1:9" ht="38.25">
      <c r="A46" s="8" t="s">
        <v>24</v>
      </c>
      <c r="B46" s="5" t="s">
        <v>58</v>
      </c>
      <c r="C46" s="12">
        <v>17</v>
      </c>
      <c r="D46" s="12">
        <v>15.2</v>
      </c>
      <c r="E46" s="11">
        <f t="shared" si="2"/>
        <v>89.41176470588235</v>
      </c>
      <c r="F46" s="7"/>
      <c r="G46" s="7"/>
      <c r="H46" s="1"/>
      <c r="I46" s="1"/>
    </row>
    <row r="47" spans="1:9" s="19" customFormat="1" ht="18" customHeight="1">
      <c r="A47" s="14" t="s">
        <v>37</v>
      </c>
      <c r="B47" s="3" t="s">
        <v>38</v>
      </c>
      <c r="C47" s="15">
        <f>SUM(C48+C49)</f>
        <v>1986.9</v>
      </c>
      <c r="D47" s="15">
        <f>SUM(D48:D49)</f>
        <v>1672.6</v>
      </c>
      <c r="E47" s="16">
        <f t="shared" si="2"/>
        <v>84.1813880920026</v>
      </c>
      <c r="F47" s="17"/>
      <c r="G47" s="17" t="s">
        <v>125</v>
      </c>
      <c r="H47" s="18"/>
      <c r="I47" s="18"/>
    </row>
    <row r="48" spans="1:9" ht="12.75">
      <c r="A48" s="8" t="s">
        <v>81</v>
      </c>
      <c r="B48" s="5" t="s">
        <v>77</v>
      </c>
      <c r="C48" s="13">
        <v>1576.9</v>
      </c>
      <c r="D48" s="13">
        <v>1262.6</v>
      </c>
      <c r="E48" s="11">
        <f t="shared" si="2"/>
        <v>80.06848880715326</v>
      </c>
      <c r="F48" s="7"/>
      <c r="G48" s="7"/>
      <c r="H48" s="1"/>
      <c r="I48" s="1"/>
    </row>
    <row r="49" spans="1:9" ht="12.75">
      <c r="A49" s="8" t="s">
        <v>45</v>
      </c>
      <c r="B49" s="5" t="s">
        <v>46</v>
      </c>
      <c r="C49" s="13">
        <v>410</v>
      </c>
      <c r="D49" s="13">
        <v>410</v>
      </c>
      <c r="E49" s="11">
        <f t="shared" si="2"/>
        <v>100</v>
      </c>
      <c r="F49" s="7"/>
      <c r="G49" s="7"/>
      <c r="H49" s="1"/>
      <c r="I49" s="1"/>
    </row>
    <row r="50" spans="1:9" s="19" customFormat="1" ht="12.75">
      <c r="A50" s="14" t="s">
        <v>16</v>
      </c>
      <c r="B50" s="3" t="s">
        <v>17</v>
      </c>
      <c r="C50" s="15">
        <f>SUM(C51:C53)</f>
        <v>1285.4</v>
      </c>
      <c r="D50" s="15">
        <f>SUM(D51:D53)</f>
        <v>906.5</v>
      </c>
      <c r="E50" s="16">
        <f t="shared" si="2"/>
        <v>70.52279446086821</v>
      </c>
      <c r="F50" s="17"/>
      <c r="G50" s="17"/>
      <c r="H50" s="18"/>
      <c r="I50" s="18"/>
    </row>
    <row r="51" spans="1:9" ht="12.75">
      <c r="A51" s="8" t="s">
        <v>25</v>
      </c>
      <c r="B51" s="5" t="s">
        <v>18</v>
      </c>
      <c r="C51" s="12">
        <v>150</v>
      </c>
      <c r="D51" s="12">
        <v>150</v>
      </c>
      <c r="E51" s="11">
        <f t="shared" si="2"/>
        <v>100</v>
      </c>
      <c r="F51" s="7"/>
      <c r="G51" s="7"/>
      <c r="H51" s="1"/>
      <c r="I51" s="1"/>
    </row>
    <row r="52" spans="1:9" ht="12.75">
      <c r="A52" s="8" t="s">
        <v>47</v>
      </c>
      <c r="B52" s="5" t="s">
        <v>48</v>
      </c>
      <c r="C52" s="13">
        <v>1135.4</v>
      </c>
      <c r="D52" s="13">
        <v>756.5</v>
      </c>
      <c r="E52" s="11">
        <f t="shared" si="2"/>
        <v>66.62850096882156</v>
      </c>
      <c r="F52" s="7"/>
      <c r="G52" s="7"/>
      <c r="H52" s="1"/>
      <c r="I52" s="1"/>
    </row>
    <row r="53" spans="1:9" ht="12.75">
      <c r="A53" s="8" t="s">
        <v>52</v>
      </c>
      <c r="B53" s="5" t="s">
        <v>53</v>
      </c>
      <c r="C53" s="13">
        <v>0</v>
      </c>
      <c r="D53" s="13"/>
      <c r="E53" s="11" t="e">
        <f t="shared" si="2"/>
        <v>#DIV/0!</v>
      </c>
      <c r="F53" s="7"/>
      <c r="G53" s="7"/>
      <c r="H53" s="1"/>
      <c r="I53" s="1"/>
    </row>
    <row r="54" spans="1:9" s="19" customFormat="1" ht="12.75">
      <c r="A54" s="14" t="s">
        <v>39</v>
      </c>
      <c r="B54" s="3" t="s">
        <v>54</v>
      </c>
      <c r="C54" s="15">
        <f>SUM(C55)</f>
        <v>61</v>
      </c>
      <c r="D54" s="15">
        <f>SUM(D55)</f>
        <v>23.9</v>
      </c>
      <c r="E54" s="16">
        <f t="shared" si="2"/>
        <v>39.18032786885245</v>
      </c>
      <c r="F54" s="17"/>
      <c r="G54" s="17"/>
      <c r="H54" s="18"/>
      <c r="I54" s="18"/>
    </row>
    <row r="55" spans="1:9" ht="12.75" customHeight="1">
      <c r="A55" s="8" t="s">
        <v>40</v>
      </c>
      <c r="B55" s="5" t="s">
        <v>109</v>
      </c>
      <c r="C55" s="13">
        <v>61</v>
      </c>
      <c r="D55" s="13">
        <v>23.9</v>
      </c>
      <c r="E55" s="11">
        <f t="shared" si="2"/>
        <v>39.18032786885245</v>
      </c>
      <c r="F55" s="7"/>
      <c r="G55" s="7"/>
      <c r="H55" s="1"/>
      <c r="I55" s="1"/>
    </row>
    <row r="56" spans="1:9" s="19" customFormat="1" ht="12.75">
      <c r="A56" s="14" t="s">
        <v>19</v>
      </c>
      <c r="B56" s="3" t="s">
        <v>69</v>
      </c>
      <c r="C56" s="15">
        <f>SUM(C57:C58)</f>
        <v>1445.1</v>
      </c>
      <c r="D56" s="15">
        <f>SUM(D57:D58)</f>
        <v>750.1</v>
      </c>
      <c r="E56" s="16">
        <f t="shared" si="2"/>
        <v>51.906442460729366</v>
      </c>
      <c r="F56" s="17"/>
      <c r="G56" s="17"/>
      <c r="H56" s="18"/>
      <c r="I56" s="18"/>
    </row>
    <row r="57" spans="1:9" ht="12.75">
      <c r="A57" s="8" t="s">
        <v>26</v>
      </c>
      <c r="B57" s="5" t="s">
        <v>20</v>
      </c>
      <c r="C57" s="12">
        <v>1444.1</v>
      </c>
      <c r="D57" s="12">
        <v>749.1</v>
      </c>
      <c r="E57" s="11">
        <f t="shared" si="2"/>
        <v>51.873138979295064</v>
      </c>
      <c r="F57" s="7"/>
      <c r="G57" s="7"/>
      <c r="H57" s="1"/>
      <c r="I57" s="1"/>
    </row>
    <row r="58" spans="1:9" ht="12.75">
      <c r="A58" s="8" t="s">
        <v>42</v>
      </c>
      <c r="B58" s="5" t="s">
        <v>78</v>
      </c>
      <c r="C58" s="12">
        <v>1</v>
      </c>
      <c r="D58" s="12">
        <v>1</v>
      </c>
      <c r="E58" s="11">
        <f t="shared" si="2"/>
        <v>100</v>
      </c>
      <c r="F58" s="7"/>
      <c r="G58" s="7"/>
      <c r="H58" s="1"/>
      <c r="I58" s="1"/>
    </row>
    <row r="59" spans="1:9" ht="12.75">
      <c r="A59" s="14" t="s">
        <v>34</v>
      </c>
      <c r="B59" s="3" t="s">
        <v>35</v>
      </c>
      <c r="C59" s="15">
        <f>SUM(C61+C60)</f>
        <v>12</v>
      </c>
      <c r="D59" s="15">
        <f>SUM(D61+D60)</f>
        <v>9</v>
      </c>
      <c r="E59" s="16">
        <f t="shared" si="2"/>
        <v>75</v>
      </c>
      <c r="F59" s="17"/>
      <c r="G59" s="7"/>
      <c r="H59" s="1"/>
      <c r="I59" s="1"/>
    </row>
    <row r="60" spans="1:9" s="26" customFormat="1" ht="12.75">
      <c r="A60" s="8" t="s">
        <v>61</v>
      </c>
      <c r="B60" s="5" t="s">
        <v>62</v>
      </c>
      <c r="C60" s="13">
        <v>12</v>
      </c>
      <c r="D60" s="13">
        <v>9</v>
      </c>
      <c r="E60" s="11">
        <f t="shared" si="2"/>
        <v>75</v>
      </c>
      <c r="F60" s="7"/>
      <c r="G60" s="7"/>
      <c r="H60" s="25"/>
      <c r="I60" s="25"/>
    </row>
    <row r="61" spans="1:9" ht="12.75" customHeight="1">
      <c r="A61" s="8" t="s">
        <v>36</v>
      </c>
      <c r="B61" s="5" t="s">
        <v>60</v>
      </c>
      <c r="C61" s="13">
        <v>0</v>
      </c>
      <c r="D61" s="13"/>
      <c r="E61" s="11" t="e">
        <f t="shared" si="2"/>
        <v>#DIV/0!</v>
      </c>
      <c r="F61" s="7"/>
      <c r="G61" s="7"/>
      <c r="H61" s="1"/>
      <c r="I61" s="1"/>
    </row>
    <row r="62" spans="1:9" s="19" customFormat="1" ht="15" customHeight="1">
      <c r="A62" s="14" t="s">
        <v>63</v>
      </c>
      <c r="B62" s="3" t="s">
        <v>59</v>
      </c>
      <c r="C62" s="15">
        <f>SUM(C63)</f>
        <v>51.3</v>
      </c>
      <c r="D62" s="15">
        <f>SUM(D63)</f>
        <v>35.9</v>
      </c>
      <c r="E62" s="16">
        <f t="shared" si="2"/>
        <v>69.98050682261209</v>
      </c>
      <c r="F62" s="17"/>
      <c r="G62" s="23"/>
      <c r="H62" s="18"/>
      <c r="I62" s="18"/>
    </row>
    <row r="63" spans="1:9" s="21" customFormat="1" ht="25.5">
      <c r="A63" s="8" t="s">
        <v>70</v>
      </c>
      <c r="B63" s="5" t="s">
        <v>71</v>
      </c>
      <c r="C63" s="13">
        <v>51.3</v>
      </c>
      <c r="D63" s="13">
        <v>35.9</v>
      </c>
      <c r="E63" s="11">
        <f t="shared" si="2"/>
        <v>69.98050682261209</v>
      </c>
      <c r="F63" s="7"/>
      <c r="G63" s="23"/>
      <c r="H63" s="20"/>
      <c r="I63" s="20"/>
    </row>
    <row r="64" spans="1:9" s="19" customFormat="1" ht="12.75">
      <c r="A64" s="14" t="s">
        <v>72</v>
      </c>
      <c r="B64" s="3" t="s">
        <v>75</v>
      </c>
      <c r="C64" s="15">
        <f>SUM(C65)</f>
        <v>55</v>
      </c>
      <c r="D64" s="15">
        <f>SUM(D65)</f>
        <v>28.4</v>
      </c>
      <c r="E64" s="16">
        <f t="shared" si="2"/>
        <v>51.63636363636363</v>
      </c>
      <c r="F64" s="17"/>
      <c r="G64" s="27"/>
      <c r="H64" s="18"/>
      <c r="I64" s="18"/>
    </row>
    <row r="65" spans="1:9" s="21" customFormat="1" ht="27.75" customHeight="1">
      <c r="A65" s="8" t="s">
        <v>73</v>
      </c>
      <c r="B65" s="5" t="s">
        <v>74</v>
      </c>
      <c r="C65" s="13">
        <v>55</v>
      </c>
      <c r="D65" s="13">
        <v>28.4</v>
      </c>
      <c r="E65" s="11">
        <f t="shared" si="2"/>
        <v>51.63636363636363</v>
      </c>
      <c r="F65" s="7"/>
      <c r="G65" s="23"/>
      <c r="H65" s="20"/>
      <c r="I65" s="20"/>
    </row>
    <row r="66" spans="1:9" s="19" customFormat="1" ht="12.75">
      <c r="A66" s="14"/>
      <c r="B66" s="3" t="s">
        <v>21</v>
      </c>
      <c r="C66" s="24">
        <f>SUM(C36+C43+C45+C47+C50+C54+C56+C59+C62+C64)</f>
        <v>8073.8</v>
      </c>
      <c r="D66" s="24">
        <f>SUM(D36+D43+D45+D47+D50+D54+D56+D59+D62+D64)</f>
        <v>5489.499999999999</v>
      </c>
      <c r="E66" s="16">
        <f t="shared" si="2"/>
        <v>67.9915281527905</v>
      </c>
      <c r="F66" s="17"/>
      <c r="G66" s="17"/>
      <c r="H66" s="18"/>
      <c r="I66" s="18"/>
    </row>
    <row r="67" spans="1:9" ht="12.75">
      <c r="A67" s="8"/>
      <c r="B67" s="5" t="s">
        <v>41</v>
      </c>
      <c r="C67" s="11">
        <f>SUM(C33-C66)</f>
        <v>-921.5999999999995</v>
      </c>
      <c r="D67" s="11">
        <f>D33-D66</f>
        <v>226.5000000000009</v>
      </c>
      <c r="E67" s="16"/>
      <c r="F67" s="7"/>
      <c r="G67" s="7"/>
      <c r="H67" s="1"/>
      <c r="I67" s="1"/>
    </row>
    <row r="68" spans="1:9" ht="57" customHeight="1">
      <c r="A68" s="34"/>
      <c r="B68" s="35"/>
      <c r="C68" s="36"/>
      <c r="D68" s="37"/>
      <c r="E68" s="37"/>
      <c r="F68" s="7"/>
      <c r="G68" s="7"/>
      <c r="H68" s="1"/>
      <c r="I68" s="1"/>
    </row>
    <row r="69" spans="3:9" ht="12.75">
      <c r="C69" s="9"/>
      <c r="D69" s="9"/>
      <c r="E69" s="9"/>
      <c r="F69" s="7"/>
      <c r="G69" s="7"/>
      <c r="H69" s="1"/>
      <c r="I69" s="1"/>
    </row>
    <row r="70" spans="1:9" ht="12.75">
      <c r="A70" s="6"/>
      <c r="B70" s="6"/>
      <c r="C70" s="9"/>
      <c r="D70" s="9"/>
      <c r="E70" s="9"/>
      <c r="F70" s="7"/>
      <c r="G70" s="7"/>
      <c r="H70" s="1"/>
      <c r="I70" s="1"/>
    </row>
    <row r="71" spans="1:9" ht="12.75">
      <c r="A71" s="6"/>
      <c r="B71" s="6"/>
      <c r="C71" s="9"/>
      <c r="D71" s="9"/>
      <c r="E71" s="9"/>
      <c r="F71" s="7"/>
      <c r="G71" s="7"/>
      <c r="H71" s="1"/>
      <c r="I71" s="1"/>
    </row>
    <row r="72" spans="1:9" ht="12.75">
      <c r="A72" s="6"/>
      <c r="B72" s="6"/>
      <c r="C72" s="9"/>
      <c r="D72" s="9"/>
      <c r="E72" s="9"/>
      <c r="F72" s="7"/>
      <c r="G72" s="7"/>
      <c r="H72" s="1"/>
      <c r="I72" s="1"/>
    </row>
    <row r="73" spans="1:7" ht="12.75">
      <c r="A73" s="6"/>
      <c r="B73" s="6"/>
      <c r="C73" s="7"/>
      <c r="D73" s="7"/>
      <c r="E73" s="7"/>
      <c r="F73" s="6"/>
      <c r="G73" s="6"/>
    </row>
    <row r="74" spans="1:7" ht="12.75">
      <c r="A74" s="6"/>
      <c r="B74" s="6"/>
      <c r="C74" s="7"/>
      <c r="D74" s="7"/>
      <c r="E74" s="7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</sheetData>
  <sheetProtection/>
  <mergeCells count="6">
    <mergeCell ref="A68:B68"/>
    <mergeCell ref="C68:E68"/>
    <mergeCell ref="A1:E1"/>
    <mergeCell ref="A2:D2"/>
    <mergeCell ref="A34:E34"/>
    <mergeCell ref="A4:E4"/>
  </mergeCells>
  <printOptions/>
  <pageMargins left="1.1811023622047245" right="0.1968503937007874" top="0.5905511811023623" bottom="0.5905511811023623" header="0" footer="0"/>
  <pageSetup fitToHeight="3" horizontalDpi="600" verticalDpi="600" orientation="portrait" paperSize="9" scale="75" r:id="rId1"/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euroset</cp:lastModifiedBy>
  <cp:lastPrinted>2015-04-06T11:19:40Z</cp:lastPrinted>
  <dcterms:created xsi:type="dcterms:W3CDTF">2006-09-21T11:44:30Z</dcterms:created>
  <dcterms:modified xsi:type="dcterms:W3CDTF">2020-10-15T17:32:11Z</dcterms:modified>
  <cp:category/>
  <cp:version/>
  <cp:contentType/>
  <cp:contentStatus/>
</cp:coreProperties>
</file>